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 activeTab="2"/>
  </bookViews>
  <sheets>
    <sheet name="firmato" sheetId="2" r:id="rId1"/>
    <sheet name="29 04 2022" sheetId="7" r:id="rId2"/>
    <sheet name="31 03 2022" sheetId="6" r:id="rId3"/>
  </sheets>
  <calcPr calcId="124519"/>
</workbook>
</file>

<file path=xl/calcChain.xml><?xml version="1.0" encoding="utf-8"?>
<calcChain xmlns="http://schemas.openxmlformats.org/spreadsheetml/2006/main">
  <c r="G12" i="7"/>
  <c r="E14"/>
  <c r="C14"/>
  <c r="C16" s="1"/>
  <c r="C21" s="1"/>
  <c r="I11"/>
  <c r="I14" s="1"/>
  <c r="I16" s="1"/>
  <c r="I21" s="1"/>
  <c r="G11"/>
  <c r="I12" s="1"/>
  <c r="E12"/>
  <c r="E11" i="6"/>
  <c r="E16" i="7" l="1"/>
  <c r="E21" s="1"/>
  <c r="G14"/>
  <c r="G16" s="1"/>
  <c r="G11" i="6"/>
  <c r="E14" l="1"/>
  <c r="G12"/>
  <c r="I11"/>
  <c r="I12"/>
  <c r="C14"/>
  <c r="C16" s="1"/>
  <c r="C21" s="1"/>
  <c r="E10" i="2"/>
  <c r="G14" i="6" l="1"/>
  <c r="G16" s="1"/>
  <c r="E16"/>
  <c r="E21" s="1"/>
  <c r="I14"/>
  <c r="I16" s="1"/>
  <c r="I21" s="1"/>
  <c r="I16" i="2"/>
  <c r="I21" s="1"/>
  <c r="K14"/>
  <c r="K16" s="1"/>
  <c r="K21" s="1"/>
  <c r="I14"/>
  <c r="G14"/>
  <c r="G16" s="1"/>
  <c r="G21" s="1"/>
  <c r="E14"/>
  <c r="E16" s="1"/>
  <c r="E21" s="1"/>
  <c r="C14"/>
  <c r="C16" s="1"/>
  <c r="C21" s="1"/>
</calcChain>
</file>

<file path=xl/sharedStrings.xml><?xml version="1.0" encoding="utf-8"?>
<sst xmlns="http://schemas.openxmlformats.org/spreadsheetml/2006/main" count="29" uniqueCount="12">
  <si>
    <t>entrate correnti</t>
  </si>
  <si>
    <t>media</t>
  </si>
  <si>
    <t>a detrarre f/do crediti</t>
  </si>
  <si>
    <t>spesa personale</t>
  </si>
  <si>
    <t>Rapporto %</t>
  </si>
  <si>
    <t>COMUNE DI SAN GIUSEPPE JATO</t>
  </si>
  <si>
    <t>CITTA' METROPOLITANA DI PALERMO</t>
  </si>
  <si>
    <t>PROSPETTO QUINQUENNALE DETERMINAZIONE DELLE CAPACITA' ASSUNZIONALI</t>
  </si>
  <si>
    <t xml:space="preserve">IL SEGRETARIO COMUNALE </t>
  </si>
  <si>
    <t>art 6 tabella 3 individuazione soglia spesa del personale</t>
  </si>
  <si>
    <t>DOTT.SSA Marianna Avarello</t>
  </si>
  <si>
    <t>ENTRATE CORRENTI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</si>
</sst>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0" fontId="2" fillId="0" borderId="0" xfId="0" applyFont="1"/>
    <xf numFmtId="164" fontId="0" fillId="2" borderId="0" xfId="0" applyNumberFormat="1" applyFill="1"/>
    <xf numFmtId="0" fontId="0" fillId="0" borderId="1" xfId="0" applyBorder="1"/>
    <xf numFmtId="164" fontId="0" fillId="2" borderId="1" xfId="0" applyNumberFormat="1" applyFill="1" applyBorder="1"/>
    <xf numFmtId="16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/>
    <xf numFmtId="0" fontId="0" fillId="2" borderId="1" xfId="0" applyFill="1" applyBorder="1"/>
    <xf numFmtId="0" fontId="0" fillId="2" borderId="0" xfId="0" applyFill="1"/>
    <xf numFmtId="4" fontId="0" fillId="2" borderId="1" xfId="0" applyNumberFormat="1" applyFill="1" applyBorder="1"/>
    <xf numFmtId="0" fontId="1" fillId="0" borderId="0" xfId="0" applyFont="1" applyBorder="1"/>
    <xf numFmtId="0" fontId="0" fillId="0" borderId="0" xfId="0" applyBorder="1"/>
    <xf numFmtId="164" fontId="0" fillId="2" borderId="0" xfId="0" applyNumberFormat="1" applyFill="1" applyBorder="1"/>
    <xf numFmtId="0" fontId="0" fillId="2" borderId="0" xfId="0" applyFill="1" applyBorder="1"/>
    <xf numFmtId="4" fontId="0" fillId="2" borderId="0" xfId="0" applyNumberFormat="1" applyFill="1" applyBorder="1"/>
    <xf numFmtId="4" fontId="1" fillId="0" borderId="0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T27" sqref="T27"/>
    </sheetView>
  </sheetViews>
  <sheetFormatPr defaultRowHeight="15"/>
  <cols>
    <col min="1" max="1" width="18.5703125" customWidth="1"/>
    <col min="2" max="2" width="6.5703125" customWidth="1"/>
    <col min="3" max="3" width="14.7109375" customWidth="1"/>
    <col min="4" max="4" width="7" customWidth="1"/>
    <col min="5" max="5" width="16.28515625" customWidth="1"/>
    <col min="6" max="6" width="7.85546875" customWidth="1"/>
    <col min="7" max="7" width="14.5703125" customWidth="1"/>
    <col min="8" max="8" width="8.140625" customWidth="1"/>
    <col min="9" max="9" width="14.85546875" customWidth="1"/>
    <col min="10" max="10" width="6.42578125" customWidth="1"/>
    <col min="11" max="11" width="15" customWidth="1"/>
  </cols>
  <sheetData>
    <row r="1" spans="1:11" ht="18.75">
      <c r="C1" s="1"/>
      <c r="D1" s="5" t="s">
        <v>5</v>
      </c>
      <c r="E1" s="5"/>
      <c r="F1" s="5"/>
      <c r="G1" s="1"/>
    </row>
    <row r="2" spans="1:11">
      <c r="C2" s="1"/>
      <c r="D2" s="1" t="s">
        <v>6</v>
      </c>
      <c r="E2" s="1"/>
      <c r="F2" s="1"/>
      <c r="G2" s="1"/>
    </row>
    <row r="3" spans="1:11">
      <c r="C3" s="1"/>
      <c r="D3" s="1"/>
      <c r="E3" s="1"/>
      <c r="F3" s="1"/>
      <c r="G3" s="1"/>
    </row>
    <row r="4" spans="1:11" s="1" customFormat="1">
      <c r="A4" s="1" t="s">
        <v>7</v>
      </c>
    </row>
    <row r="5" spans="1:11" s="1" customFormat="1">
      <c r="A5" s="1" t="s">
        <v>9</v>
      </c>
    </row>
    <row r="8" spans="1:11">
      <c r="C8" s="1">
        <v>2021</v>
      </c>
      <c r="E8" s="1">
        <v>2022</v>
      </c>
      <c r="G8" s="1">
        <v>2023</v>
      </c>
      <c r="I8" s="1">
        <v>2024</v>
      </c>
      <c r="K8" s="1">
        <v>2025</v>
      </c>
    </row>
    <row r="10" spans="1:11">
      <c r="A10" t="s">
        <v>0</v>
      </c>
      <c r="B10">
        <v>2019</v>
      </c>
      <c r="C10" s="2">
        <v>6746667</v>
      </c>
      <c r="D10">
        <v>2021</v>
      </c>
      <c r="E10" s="3">
        <f>9334777.91</f>
        <v>9334777.9100000001</v>
      </c>
      <c r="F10">
        <v>2022</v>
      </c>
      <c r="G10" s="3">
        <v>9173843.2899999991</v>
      </c>
      <c r="H10">
        <v>2023</v>
      </c>
      <c r="I10" s="3">
        <v>8989265.6600000001</v>
      </c>
      <c r="J10">
        <v>2024</v>
      </c>
      <c r="K10" s="3">
        <v>8989265.6600000001</v>
      </c>
    </row>
    <row r="11" spans="1:11">
      <c r="B11">
        <v>2018</v>
      </c>
      <c r="C11" s="2">
        <v>7037117</v>
      </c>
      <c r="D11">
        <v>2020</v>
      </c>
      <c r="E11" s="3">
        <v>10030799.619999999</v>
      </c>
      <c r="F11">
        <v>2021</v>
      </c>
      <c r="G11" s="3">
        <v>9334777.9100000001</v>
      </c>
      <c r="H11">
        <v>2022</v>
      </c>
      <c r="I11" s="3">
        <v>9173843.2899999991</v>
      </c>
      <c r="J11">
        <v>2023</v>
      </c>
      <c r="K11" s="3">
        <v>8989265.6600000001</v>
      </c>
    </row>
    <row r="12" spans="1:11">
      <c r="B12">
        <v>2017</v>
      </c>
      <c r="C12" s="2">
        <v>6804111</v>
      </c>
      <c r="D12">
        <v>2019</v>
      </c>
      <c r="E12" s="3">
        <v>6746667</v>
      </c>
      <c r="F12">
        <v>2020</v>
      </c>
      <c r="G12" s="3">
        <v>10030799.619999999</v>
      </c>
      <c r="H12">
        <v>2021</v>
      </c>
      <c r="I12" s="3">
        <v>9334777.9100000001</v>
      </c>
      <c r="J12">
        <v>2022</v>
      </c>
      <c r="K12" s="3">
        <v>9173843.2899999991</v>
      </c>
    </row>
    <row r="13" spans="1:11">
      <c r="C13" s="2"/>
    </row>
    <row r="14" spans="1:11">
      <c r="B14" t="s">
        <v>1</v>
      </c>
      <c r="C14" s="2">
        <f>(C10+C11+C12)/3</f>
        <v>6862631.666666667</v>
      </c>
      <c r="D14" s="3"/>
      <c r="E14" s="3">
        <f t="shared" ref="E14:G14" si="0">(E10+E11+E12)/3</f>
        <v>8704081.5099999998</v>
      </c>
      <c r="F14" s="3"/>
      <c r="G14" s="3">
        <f t="shared" si="0"/>
        <v>9513140.2733333334</v>
      </c>
      <c r="H14" s="3"/>
      <c r="I14" s="3">
        <f t="shared" ref="I14:K14" si="1">(I10+I11+I12)/3</f>
        <v>9165962.2866666671</v>
      </c>
      <c r="J14" s="3"/>
      <c r="K14" s="3">
        <f t="shared" si="1"/>
        <v>9050791.5366666671</v>
      </c>
    </row>
    <row r="15" spans="1:11">
      <c r="A15" t="s">
        <v>2</v>
      </c>
      <c r="C15" s="2">
        <v>917341</v>
      </c>
      <c r="E15" s="3">
        <v>1967943.13</v>
      </c>
      <c r="G15" s="3">
        <v>2147601.14</v>
      </c>
      <c r="I15" s="3">
        <v>2147601.14</v>
      </c>
      <c r="K15" s="3">
        <v>2147601.14</v>
      </c>
    </row>
    <row r="16" spans="1:11">
      <c r="C16" s="2">
        <f>C14-C15</f>
        <v>5945290.666666667</v>
      </c>
      <c r="D16" s="3"/>
      <c r="E16" s="3">
        <f t="shared" ref="E16" si="2">E14-E15</f>
        <v>6736138.3799999999</v>
      </c>
      <c r="F16" s="3"/>
      <c r="G16" s="3">
        <f t="shared" ref="G16:I16" si="3">G14-G15</f>
        <v>7365539.1333333328</v>
      </c>
      <c r="H16" s="3"/>
      <c r="I16" s="3">
        <f t="shared" si="3"/>
        <v>7018361.1466666665</v>
      </c>
      <c r="J16" s="3"/>
      <c r="K16" s="3">
        <f t="shared" ref="K16" si="4">K14-K15</f>
        <v>6903190.3966666665</v>
      </c>
    </row>
    <row r="17" spans="1:11">
      <c r="C17" s="2"/>
      <c r="E17" s="3"/>
    </row>
    <row r="18" spans="1:11">
      <c r="C18" s="2"/>
      <c r="E18" s="3"/>
    </row>
    <row r="19" spans="1:11">
      <c r="A19" t="s">
        <v>3</v>
      </c>
      <c r="C19" s="2">
        <v>2764437.18</v>
      </c>
      <c r="E19" s="3">
        <v>2917649.33</v>
      </c>
      <c r="G19" s="3">
        <v>2745623.2</v>
      </c>
      <c r="I19" s="3">
        <v>2692780.96</v>
      </c>
      <c r="K19" s="3">
        <v>2625552.2599999998</v>
      </c>
    </row>
    <row r="20" spans="1:11">
      <c r="C20" s="2"/>
      <c r="E20" s="3"/>
    </row>
    <row r="21" spans="1:11">
      <c r="A21" s="1" t="s">
        <v>4</v>
      </c>
      <c r="B21" s="1"/>
      <c r="C21" s="4">
        <f>C19/C16*100</f>
        <v>46.497931472035681</v>
      </c>
      <c r="D21" s="4"/>
      <c r="E21" s="4">
        <f t="shared" ref="E21:G21" si="5">E19/E16*100</f>
        <v>43.313381724203829</v>
      </c>
      <c r="F21" s="4"/>
      <c r="G21" s="4">
        <f t="shared" si="5"/>
        <v>37.276608681290746</v>
      </c>
      <c r="H21" s="4"/>
      <c r="I21" s="4">
        <f t="shared" ref="I21:K21" si="6">I19/I16*100</f>
        <v>38.36766025183703</v>
      </c>
      <c r="J21" s="4"/>
      <c r="K21" s="4">
        <f t="shared" si="6"/>
        <v>38.033896055768594</v>
      </c>
    </row>
    <row r="22" spans="1:11">
      <c r="C22" s="2"/>
    </row>
    <row r="24" spans="1:11">
      <c r="H24" t="s">
        <v>8</v>
      </c>
    </row>
    <row r="25" spans="1:11">
      <c r="H25" t="s">
        <v>10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Q24" sqref="Q24"/>
    </sheetView>
  </sheetViews>
  <sheetFormatPr defaultRowHeight="15"/>
  <cols>
    <col min="1" max="1" width="29.5703125" customWidth="1"/>
    <col min="3" max="3" width="16.7109375" customWidth="1"/>
    <col min="5" max="5" width="15.28515625" customWidth="1"/>
    <col min="7" max="7" width="17.7109375" customWidth="1"/>
    <col min="9" max="9" width="20.140625" customWidth="1"/>
  </cols>
  <sheetData>
    <row r="1" spans="1:10" ht="18.75">
      <c r="C1" s="1"/>
      <c r="D1" s="5" t="s">
        <v>5</v>
      </c>
      <c r="E1" s="5"/>
      <c r="F1" s="5"/>
      <c r="G1" s="1"/>
    </row>
    <row r="2" spans="1:10">
      <c r="C2" s="1"/>
      <c r="D2" s="1" t="s">
        <v>6</v>
      </c>
      <c r="E2" s="1"/>
      <c r="F2" s="1"/>
      <c r="G2" s="1"/>
    </row>
    <row r="3" spans="1:10">
      <c r="C3" s="1"/>
      <c r="D3" s="1"/>
      <c r="E3" s="1"/>
      <c r="F3" s="1"/>
      <c r="G3" s="1"/>
    </row>
    <row r="4" spans="1:10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</row>
    <row r="5" spans="1:10">
      <c r="A5" s="1" t="s">
        <v>9</v>
      </c>
      <c r="B5" s="1"/>
      <c r="C5" s="1"/>
      <c r="D5" s="1"/>
      <c r="E5" s="1"/>
      <c r="F5" s="1"/>
      <c r="G5" s="1"/>
      <c r="H5" s="1"/>
      <c r="I5" s="1"/>
      <c r="J5" s="1"/>
    </row>
    <row r="8" spans="1:10">
      <c r="A8" t="s">
        <v>11</v>
      </c>
      <c r="C8" s="1">
        <v>2022</v>
      </c>
      <c r="E8" s="1">
        <v>2023</v>
      </c>
      <c r="G8" s="1">
        <v>2024</v>
      </c>
      <c r="I8" s="1">
        <v>2025</v>
      </c>
    </row>
    <row r="9" spans="1:10">
      <c r="C9" s="7"/>
      <c r="E9" s="7"/>
      <c r="G9" s="7"/>
      <c r="I9" s="7"/>
    </row>
    <row r="10" spans="1:10">
      <c r="B10">
        <v>2020</v>
      </c>
      <c r="C10" s="11">
        <v>7353606.0800000001</v>
      </c>
      <c r="D10" s="13">
        <v>2022</v>
      </c>
      <c r="E10" s="8">
        <v>9990438.0800000001</v>
      </c>
      <c r="F10" s="13">
        <v>2023</v>
      </c>
      <c r="G10" s="8">
        <v>9133035.4199999999</v>
      </c>
      <c r="H10" s="13">
        <v>2024</v>
      </c>
      <c r="I10" s="8">
        <v>8950450.9600000009</v>
      </c>
    </row>
    <row r="11" spans="1:10">
      <c r="B11">
        <v>2019</v>
      </c>
      <c r="C11" s="11">
        <v>6746667.3499999996</v>
      </c>
      <c r="D11" s="13">
        <v>2021</v>
      </c>
      <c r="E11" s="8">
        <v>8673293.7300000004</v>
      </c>
      <c r="F11" s="13">
        <v>2022</v>
      </c>
      <c r="G11" s="8">
        <f>E10</f>
        <v>9990438.0800000001</v>
      </c>
      <c r="H11" s="13">
        <v>2023</v>
      </c>
      <c r="I11" s="8">
        <f>G10</f>
        <v>9133035.4199999999</v>
      </c>
    </row>
    <row r="12" spans="1:10">
      <c r="B12">
        <v>2021</v>
      </c>
      <c r="C12" s="11">
        <v>8673293.7300000004</v>
      </c>
      <c r="D12" s="13">
        <v>2020</v>
      </c>
      <c r="E12" s="8">
        <f>C10</f>
        <v>7353606.0800000001</v>
      </c>
      <c r="F12" s="13">
        <v>2021</v>
      </c>
      <c r="G12" s="8">
        <f>E11</f>
        <v>8673293.7300000004</v>
      </c>
      <c r="H12" s="13">
        <v>2022</v>
      </c>
      <c r="I12" s="8">
        <f>G11</f>
        <v>9990438.0800000001</v>
      </c>
    </row>
    <row r="13" spans="1:10">
      <c r="C13" s="11"/>
      <c r="D13" s="13"/>
      <c r="E13" s="12"/>
      <c r="F13" s="13"/>
      <c r="G13" s="12"/>
      <c r="H13" s="13"/>
      <c r="I13" s="12"/>
      <c r="J13" s="13"/>
    </row>
    <row r="14" spans="1:10">
      <c r="B14" t="s">
        <v>1</v>
      </c>
      <c r="C14" s="11">
        <f>(C10+C11+C12)/3</f>
        <v>7591189.0533333337</v>
      </c>
      <c r="D14" s="6"/>
      <c r="E14" s="8">
        <f>(E10+E12+E11)/3</f>
        <v>8672445.9633333329</v>
      </c>
      <c r="F14" s="6"/>
      <c r="G14" s="8">
        <f t="shared" ref="G14" si="0">(G10+G11+G12)/3</f>
        <v>9265589.0766666662</v>
      </c>
      <c r="H14" s="6"/>
      <c r="I14" s="8">
        <f t="shared" ref="I14" si="1">(I10+I11+I12)/3</f>
        <v>9357974.8200000003</v>
      </c>
      <c r="J14" s="6"/>
    </row>
    <row r="15" spans="1:10">
      <c r="A15" t="s">
        <v>2</v>
      </c>
      <c r="B15">
        <v>2021</v>
      </c>
      <c r="C15" s="11">
        <v>1559524.59</v>
      </c>
      <c r="D15" s="13">
        <v>2022</v>
      </c>
      <c r="E15" s="8">
        <v>2123888.04</v>
      </c>
      <c r="F15" s="13">
        <v>2023</v>
      </c>
      <c r="G15" s="8">
        <v>1810159</v>
      </c>
      <c r="H15" s="13">
        <v>2024</v>
      </c>
      <c r="I15" s="8">
        <v>1810159</v>
      </c>
      <c r="J15" s="13"/>
    </row>
    <row r="16" spans="1:10">
      <c r="C16" s="11">
        <f>C14-C15</f>
        <v>6031664.4633333338</v>
      </c>
      <c r="D16" s="6"/>
      <c r="E16" s="8">
        <f t="shared" ref="E16" si="2">E14-E15</f>
        <v>6548557.9233333329</v>
      </c>
      <c r="F16" s="6"/>
      <c r="G16" s="8">
        <f t="shared" ref="G16:I16" si="3">G14-G15</f>
        <v>7455430.0766666662</v>
      </c>
      <c r="H16" s="6"/>
      <c r="I16" s="8">
        <f t="shared" si="3"/>
        <v>7547815.8200000003</v>
      </c>
      <c r="J16" s="6"/>
    </row>
    <row r="17" spans="1:10">
      <c r="C17" s="11"/>
      <c r="D17" s="13"/>
      <c r="E17" s="8"/>
      <c r="F17" s="13"/>
      <c r="G17" s="12"/>
      <c r="H17" s="13"/>
      <c r="I17" s="12"/>
      <c r="J17" s="13"/>
    </row>
    <row r="18" spans="1:10">
      <c r="C18" s="11"/>
      <c r="D18" s="13"/>
      <c r="E18" s="8"/>
      <c r="F18" s="13"/>
      <c r="G18" s="12"/>
      <c r="H18" s="13"/>
      <c r="I18" s="12"/>
      <c r="J18" s="13"/>
    </row>
    <row r="19" spans="1:10">
      <c r="A19" t="s">
        <v>3</v>
      </c>
      <c r="B19">
        <v>2021</v>
      </c>
      <c r="C19" s="11">
        <v>2543176</v>
      </c>
      <c r="D19" s="13">
        <v>2022</v>
      </c>
      <c r="E19" s="14">
        <v>2828594.65</v>
      </c>
      <c r="F19" s="13">
        <v>2023</v>
      </c>
      <c r="G19" s="14">
        <v>2671202.79</v>
      </c>
      <c r="H19" s="13">
        <v>2024</v>
      </c>
      <c r="I19" s="14">
        <v>2641154.2799999998</v>
      </c>
      <c r="J19" s="13"/>
    </row>
    <row r="20" spans="1:10">
      <c r="C20" s="11"/>
      <c r="D20" s="13"/>
      <c r="E20" s="8"/>
      <c r="F20" s="13"/>
      <c r="G20" s="12"/>
      <c r="H20" s="13"/>
      <c r="I20" s="12"/>
    </row>
    <row r="21" spans="1:10">
      <c r="A21" s="1" t="s">
        <v>4</v>
      </c>
      <c r="B21" s="1"/>
      <c r="C21" s="10">
        <f>C19/C16*100</f>
        <v>42.163751240806612</v>
      </c>
      <c r="D21" s="4"/>
      <c r="E21" s="10">
        <f t="shared" ref="E21" si="4">E19/E16*100</f>
        <v>43.194160960558392</v>
      </c>
      <c r="F21" s="4"/>
      <c r="G21" s="10">
        <v>39.51</v>
      </c>
      <c r="H21" s="4"/>
      <c r="I21" s="10">
        <f t="shared" ref="I21" si="5">I19/I16*100</f>
        <v>34.992299003925609</v>
      </c>
      <c r="J21" s="4"/>
    </row>
    <row r="22" spans="1:10">
      <c r="C22" s="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activeCell="E36" sqref="E36"/>
    </sheetView>
  </sheetViews>
  <sheetFormatPr defaultRowHeight="15"/>
  <cols>
    <col min="1" max="1" width="29" customWidth="1"/>
    <col min="3" max="3" width="15.5703125" customWidth="1"/>
    <col min="5" max="5" width="14.5703125" customWidth="1"/>
    <col min="7" max="7" width="15.5703125" customWidth="1"/>
    <col min="9" max="9" width="14.28515625" customWidth="1"/>
    <col min="11" max="11" width="16" customWidth="1"/>
  </cols>
  <sheetData>
    <row r="1" spans="1:13" ht="18.75">
      <c r="C1" s="1"/>
      <c r="D1" s="5" t="s">
        <v>5</v>
      </c>
      <c r="E1" s="5"/>
      <c r="F1" s="5"/>
      <c r="G1" s="1"/>
    </row>
    <row r="2" spans="1:13">
      <c r="C2" s="1"/>
      <c r="D2" s="1" t="s">
        <v>6</v>
      </c>
      <c r="E2" s="1"/>
      <c r="F2" s="1"/>
      <c r="G2" s="1"/>
    </row>
    <row r="3" spans="1:13">
      <c r="C3" s="1"/>
      <c r="D3" s="1"/>
      <c r="E3" s="1"/>
      <c r="F3" s="1"/>
      <c r="G3" s="1"/>
    </row>
    <row r="4" spans="1:13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8" spans="1:13">
      <c r="A8" t="s">
        <v>11</v>
      </c>
      <c r="C8" s="1">
        <v>2022</v>
      </c>
      <c r="E8" s="1">
        <v>2023</v>
      </c>
      <c r="G8" s="1">
        <v>2024</v>
      </c>
      <c r="I8" s="1">
        <v>2025</v>
      </c>
      <c r="K8" s="15"/>
    </row>
    <row r="9" spans="1:13">
      <c r="C9" s="7"/>
      <c r="E9" s="7"/>
      <c r="G9" s="7"/>
      <c r="I9" s="7"/>
      <c r="K9" s="16"/>
    </row>
    <row r="10" spans="1:13">
      <c r="B10">
        <v>2020</v>
      </c>
      <c r="C10" s="11">
        <v>7353606.0800000001</v>
      </c>
      <c r="D10">
        <v>2021</v>
      </c>
      <c r="E10" s="8">
        <v>8673293.7300000004</v>
      </c>
      <c r="F10">
        <v>2022</v>
      </c>
      <c r="G10" s="8">
        <v>9825811.7599999998</v>
      </c>
      <c r="H10">
        <v>2023</v>
      </c>
      <c r="I10" s="8">
        <v>9133035.4199999999</v>
      </c>
      <c r="K10" s="17"/>
    </row>
    <row r="11" spans="1:13">
      <c r="B11">
        <v>2019</v>
      </c>
      <c r="C11" s="11">
        <v>6746667.3499999996</v>
      </c>
      <c r="D11">
        <v>2020</v>
      </c>
      <c r="E11" s="8">
        <f>C10</f>
        <v>7353606.0800000001</v>
      </c>
      <c r="F11">
        <v>2021</v>
      </c>
      <c r="G11" s="8">
        <f>E10</f>
        <v>8673293.7300000004</v>
      </c>
      <c r="H11">
        <v>2022</v>
      </c>
      <c r="I11" s="8">
        <f>G10</f>
        <v>9825811.7599999998</v>
      </c>
      <c r="K11" s="17"/>
    </row>
    <row r="12" spans="1:13">
      <c r="B12">
        <v>2018</v>
      </c>
      <c r="C12" s="11">
        <v>7037117</v>
      </c>
      <c r="D12">
        <v>2019</v>
      </c>
      <c r="E12" s="8">
        <v>6746667</v>
      </c>
      <c r="F12">
        <v>2020</v>
      </c>
      <c r="G12" s="8">
        <f>E11</f>
        <v>7353606.0800000001</v>
      </c>
      <c r="H12">
        <v>2021</v>
      </c>
      <c r="I12" s="8">
        <f>G11</f>
        <v>8673293.7300000004</v>
      </c>
      <c r="K12" s="17"/>
    </row>
    <row r="13" spans="1:13">
      <c r="C13" s="11"/>
      <c r="E13" s="12"/>
      <c r="G13" s="12"/>
      <c r="H13" s="13"/>
      <c r="I13" s="12"/>
      <c r="J13" s="13"/>
      <c r="K13" s="18"/>
    </row>
    <row r="14" spans="1:13">
      <c r="B14" t="s">
        <v>1</v>
      </c>
      <c r="C14" s="11">
        <f>(C10+C11+C12)/3</f>
        <v>7045796.8099999996</v>
      </c>
      <c r="D14" s="3"/>
      <c r="E14" s="8">
        <f t="shared" ref="E14:G14" si="0">(E10+E11+E12)/3</f>
        <v>7591188.9366666675</v>
      </c>
      <c r="F14" s="3"/>
      <c r="G14" s="8">
        <f t="shared" si="0"/>
        <v>8617570.5233333334</v>
      </c>
      <c r="H14" s="6"/>
      <c r="I14" s="8">
        <f t="shared" ref="I14" si="1">(I10+I11+I12)/3</f>
        <v>9210713.6366666667</v>
      </c>
      <c r="J14" s="6"/>
      <c r="K14" s="17"/>
    </row>
    <row r="15" spans="1:13">
      <c r="A15" t="s">
        <v>2</v>
      </c>
      <c r="B15">
        <v>2020</v>
      </c>
      <c r="C15" s="11">
        <v>1632868.44</v>
      </c>
      <c r="D15">
        <v>2021</v>
      </c>
      <c r="E15" s="8">
        <v>1559524.59</v>
      </c>
      <c r="F15">
        <v>2022</v>
      </c>
      <c r="G15" s="8">
        <v>2123884.04</v>
      </c>
      <c r="H15" s="13">
        <v>2023</v>
      </c>
      <c r="I15" s="8">
        <v>1833289</v>
      </c>
      <c r="J15" s="13"/>
      <c r="K15" s="17"/>
    </row>
    <row r="16" spans="1:13">
      <c r="C16" s="11">
        <f>C14-C15</f>
        <v>5412928.3699999992</v>
      </c>
      <c r="D16" s="3"/>
      <c r="E16" s="8">
        <f t="shared" ref="E16" si="2">E14-E15</f>
        <v>6031664.3466666676</v>
      </c>
      <c r="F16" s="3"/>
      <c r="G16" s="8">
        <f t="shared" ref="G16:I16" si="3">G14-G15</f>
        <v>6493686.4833333334</v>
      </c>
      <c r="H16" s="6"/>
      <c r="I16" s="8">
        <f t="shared" si="3"/>
        <v>7377424.6366666667</v>
      </c>
      <c r="J16" s="6"/>
      <c r="K16" s="17"/>
    </row>
    <row r="17" spans="1:11">
      <c r="C17" s="11"/>
      <c r="E17" s="8"/>
      <c r="G17" s="12"/>
      <c r="H17" s="13"/>
      <c r="I17" s="12"/>
      <c r="J17" s="13"/>
      <c r="K17" s="18"/>
    </row>
    <row r="18" spans="1:11">
      <c r="C18" s="11"/>
      <c r="E18" s="8"/>
      <c r="G18" s="12"/>
      <c r="H18" s="13"/>
      <c r="I18" s="12"/>
      <c r="J18" s="13"/>
      <c r="K18" s="18"/>
    </row>
    <row r="19" spans="1:11">
      <c r="A19" t="s">
        <v>3</v>
      </c>
      <c r="B19">
        <v>2020</v>
      </c>
      <c r="C19" s="11">
        <v>2660503.58</v>
      </c>
      <c r="D19">
        <v>2021</v>
      </c>
      <c r="E19" s="11">
        <v>2543176</v>
      </c>
      <c r="F19">
        <v>2022</v>
      </c>
      <c r="G19" s="14">
        <v>2784972.27</v>
      </c>
      <c r="H19" s="13">
        <v>2023</v>
      </c>
      <c r="I19" s="14">
        <v>2671202.79</v>
      </c>
      <c r="J19" s="13"/>
      <c r="K19" s="19"/>
    </row>
    <row r="20" spans="1:11">
      <c r="C20" s="11"/>
      <c r="E20" s="9"/>
      <c r="G20" s="7"/>
      <c r="I20" s="7"/>
      <c r="K20" s="16"/>
    </row>
    <row r="21" spans="1:11">
      <c r="A21" s="1" t="s">
        <v>4</v>
      </c>
      <c r="B21" s="1"/>
      <c r="C21" s="10">
        <f>C19/C16*100</f>
        <v>49.150910526458716</v>
      </c>
      <c r="D21" s="4"/>
      <c r="E21" s="10">
        <f t="shared" ref="E21" si="4">E19/E16*100</f>
        <v>42.163752056353367</v>
      </c>
      <c r="F21" s="4"/>
      <c r="G21" s="10">
        <v>39.51</v>
      </c>
      <c r="H21" s="4"/>
      <c r="I21" s="10">
        <f t="shared" ref="I21" si="5">I19/I16*100</f>
        <v>36.20779501729924</v>
      </c>
      <c r="J21" s="4"/>
      <c r="K21" s="20"/>
    </row>
    <row r="22" spans="1:11">
      <c r="C22" s="2"/>
      <c r="K22" s="16"/>
    </row>
    <row r="23" spans="1:11">
      <c r="K23" s="16"/>
    </row>
  </sheetData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firmato</vt:lpstr>
      <vt:lpstr>29 04 2022</vt:lpstr>
      <vt:lpstr>31 03 2022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2022-06-10T10:00:25Z</dcterms:modified>
</cp:coreProperties>
</file>